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E:\SLBC\187 SLBC\Alphabetic Annexure\"/>
    </mc:Choice>
  </mc:AlternateContent>
  <xr:revisionPtr revIDLastSave="0" documentId="13_ncr:1_{B096F518-621B-4052-AC92-24BC5B6671C1}" xr6:coauthVersionLast="47" xr6:coauthVersionMax="47" xr10:uidLastSave="{00000000-0000-0000-0000-000000000000}"/>
  <bookViews>
    <workbookView xWindow="28680" yWindow="0" windowWidth="29040" windowHeight="15720" xr2:uid="{00000000-000D-0000-FFFF-FFFF00000000}"/>
  </bookViews>
  <sheets>
    <sheet name="BW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1" i="4" l="1"/>
  <c r="E91" i="4"/>
  <c r="D51" i="4"/>
  <c r="E51" i="4"/>
  <c r="D44" i="4"/>
  <c r="E44" i="4"/>
  <c r="D22" i="4"/>
  <c r="E22" i="4"/>
  <c r="D19" i="4"/>
  <c r="E19" i="4"/>
  <c r="I89" i="4"/>
  <c r="H89" i="4"/>
  <c r="F89" i="4"/>
  <c r="G89" i="4"/>
  <c r="I22" i="4" l="1"/>
  <c r="H22" i="4"/>
  <c r="F51" i="4"/>
  <c r="G22" i="4"/>
  <c r="F22" i="4"/>
  <c r="G51" i="4" l="1"/>
  <c r="H51" i="4"/>
  <c r="I51" i="4"/>
  <c r="F44" i="4" l="1"/>
  <c r="H44" i="4"/>
  <c r="F19" i="4"/>
  <c r="G19" i="4"/>
  <c r="I44" i="4"/>
  <c r="G44" i="4"/>
  <c r="H19" i="4"/>
  <c r="I19" i="4"/>
  <c r="F91" i="4" l="1"/>
  <c r="H91" i="4"/>
  <c r="I91" i="4"/>
  <c r="G91" i="4"/>
</calcChain>
</file>

<file path=xl/sharedStrings.xml><?xml version="1.0" encoding="utf-8"?>
<sst xmlns="http://schemas.openxmlformats.org/spreadsheetml/2006/main" count="139" uniqueCount="111">
  <si>
    <t>Sr No</t>
  </si>
  <si>
    <t>BANK OF BARODA</t>
  </si>
  <si>
    <t>BANK OF INDIA</t>
  </si>
  <si>
    <t>BANK OF MAHARASHTRA</t>
  </si>
  <si>
    <t>CANARA BANK</t>
  </si>
  <si>
    <t>CENTRAL BANK OF INDIA</t>
  </si>
  <si>
    <t>CITY UNION BANK</t>
  </si>
  <si>
    <t>DEUTSCHE BANK</t>
  </si>
  <si>
    <t>ICICI BANK</t>
  </si>
  <si>
    <t>INDIAN BANK</t>
  </si>
  <si>
    <t>INDIAN OVERSEAS BANK</t>
  </si>
  <si>
    <t>INDUSIND BANK</t>
  </si>
  <si>
    <t>KOTAK MAHINDRA BANK</t>
  </si>
  <si>
    <t>NKGSB COOP BANK LTD</t>
  </si>
  <si>
    <t>PUNJAB &amp; SIND BANK</t>
  </si>
  <si>
    <t>PUNJAB NATIONAL BANK</t>
  </si>
  <si>
    <t>SARASWAT CO-OPERATIVE BANK LTD</t>
  </si>
  <si>
    <t>SBM BANK (INDIA) LIMITED</t>
  </si>
  <si>
    <t>SHRI VINAYAK SAHAKARI BANK LTD</t>
  </si>
  <si>
    <t>SMALL INDUSTRIES DEVELOPMENT BANK OF INDIA</t>
  </si>
  <si>
    <t>STANDARD CHARTERED BANK</t>
  </si>
  <si>
    <t>STATE BANK OF INDIA</t>
  </si>
  <si>
    <t>THE KALUPUR COMMERCIAL COOPERATIVE BANK LTD</t>
  </si>
  <si>
    <t>UCO BANK</t>
  </si>
  <si>
    <t>UJJIVAN SMALL FINANCE BANK</t>
  </si>
  <si>
    <t>UNION BANK OF INDIA</t>
  </si>
  <si>
    <t>NBFCs</t>
  </si>
  <si>
    <t>GUJARAT MERCANTILE CO.OP. BANK LTD</t>
  </si>
  <si>
    <t>SVC CO-OPERATIVE BANK LTD</t>
  </si>
  <si>
    <t>EXPORT IMPORT BANK OF INDIA</t>
  </si>
  <si>
    <t>THE BAPUNAGAR MAHILA CO-OP. BANK LTD.</t>
  </si>
  <si>
    <t xml:space="preserve">AMBIT FINVEST PVT LTD and SIDBI </t>
  </si>
  <si>
    <t xml:space="preserve">THE ADINATH CO-OPERATIVE BANK LTD </t>
  </si>
  <si>
    <t>KISETSU SAISON FINANCE INDIA AND IDBI</t>
  </si>
  <si>
    <t>UGRO CAPITAL LTD &amp; BANK OF BARODA</t>
  </si>
  <si>
    <t>PRIME CO-OPERATIVE BANK LTD</t>
  </si>
  <si>
    <t>THE SUTEX CO-OPERATIVE BANK LTD</t>
  </si>
  <si>
    <t>BANDHAN BANK</t>
  </si>
  <si>
    <t>THE BANASKANTHA MERCANTILE CO-OP. BANK LTD</t>
  </si>
  <si>
    <t>PROTIUM FINANCE LIMITED and SIDBI</t>
  </si>
  <si>
    <t>UGRO CAPITAL LTD &amp; UCO</t>
  </si>
  <si>
    <t>(Amt in Lakhs)</t>
  </si>
  <si>
    <t xml:space="preserve">Bank </t>
  </si>
  <si>
    <t>No. Approved</t>
  </si>
  <si>
    <t>Amt. approved</t>
  </si>
  <si>
    <t>REGIONAL RURAL BANKS</t>
  </si>
  <si>
    <t>PRIVATE  BANKS</t>
  </si>
  <si>
    <t>AXIS BANK</t>
  </si>
  <si>
    <t xml:space="preserve">CATHOLIC SYRIAN BANK </t>
  </si>
  <si>
    <t xml:space="preserve">DHANALAKSHMI BANK </t>
  </si>
  <si>
    <t xml:space="preserve">FEDERAL BANK </t>
  </si>
  <si>
    <t xml:space="preserve">HDFC BANK </t>
  </si>
  <si>
    <t xml:space="preserve">IDBI BANK </t>
  </si>
  <si>
    <t xml:space="preserve">IDFC FIRST BANK </t>
  </si>
  <si>
    <t xml:space="preserve">JAMMU &amp; KASHMIR BANK </t>
  </si>
  <si>
    <t xml:space="preserve">KARNATAKA BANK </t>
  </si>
  <si>
    <t xml:space="preserve">KARUR VYSYA BANK </t>
  </si>
  <si>
    <t xml:space="preserve">SOUTH INDIAN BANK </t>
  </si>
  <si>
    <t xml:space="preserve">TAMILNAD MERCANTILE BANK </t>
  </si>
  <si>
    <t xml:space="preserve">YES BANK </t>
  </si>
  <si>
    <t>SMALL FINANCE BANK</t>
  </si>
  <si>
    <t>AU SMALL FINANCE BANK</t>
  </si>
  <si>
    <t>EQUITAS SMALL FINANCE BANK</t>
  </si>
  <si>
    <t>ESAF SMALL FINANCE BANK</t>
  </si>
  <si>
    <t>OTHERS</t>
  </si>
  <si>
    <t>GRAND TOTAL</t>
  </si>
  <si>
    <t>Source: CGTMSE</t>
  </si>
  <si>
    <t>Sub Total</t>
  </si>
  <si>
    <t>ARKA FINCAP LIMITED SIDBI</t>
  </si>
  <si>
    <t>ARTHMATE FINANCING INDIA PRIVATE LIMITED AND CBI</t>
  </si>
  <si>
    <t>AU SMALL FINANCE BANK LIMITED</t>
  </si>
  <si>
    <t>AXIS BANK LIMITED</t>
  </si>
  <si>
    <t>EQUITAS SMALL FINANCE BANK LIMITED</t>
  </si>
  <si>
    <t>ESAF SMALL FINANCE BANK LTD.</t>
  </si>
  <si>
    <t>HDFC BANK LIMITED</t>
  </si>
  <si>
    <t>IDBI BANK LTD</t>
  </si>
  <si>
    <t>IDFC FIRST BANK LIMITED</t>
  </si>
  <si>
    <t>KARNATAKA BANK LTD</t>
  </si>
  <si>
    <t>KISETSU SAISON FINANCE INDIA AND CBI</t>
  </si>
  <si>
    <t>KISETSU SAISON FINANCE INDIA AND DCB</t>
  </si>
  <si>
    <t>TAMILNAD MERCANTILE BANK LTD</t>
  </si>
  <si>
    <t>THE FEDERAL BANK LTD</t>
  </si>
  <si>
    <t>THE FINANCIAL CO-OP. BANK LTD.</t>
  </si>
  <si>
    <t>THE JAMMU &amp; KASHMIR BANK LTD</t>
  </si>
  <si>
    <t>THE KARUR VYSYA BANK LTD</t>
  </si>
  <si>
    <t>THE SOUTH INDIAN BANK LIMITED</t>
  </si>
  <si>
    <t>THE CATHOLIC SYRIAN BANK LIMITED</t>
  </si>
  <si>
    <t>THE DHANALAKSHMI BANK LIMITED</t>
  </si>
  <si>
    <t>YES BANK LTD</t>
  </si>
  <si>
    <t>DBS BANK (E-LV)</t>
  </si>
  <si>
    <t>JANA SMALL FINANCE BANK</t>
  </si>
  <si>
    <t>NUTAN NAGARIK SAHAKARI BANK LTD</t>
  </si>
  <si>
    <t>THE SURAT PEOPLES CO-OP BANK LTD</t>
  </si>
  <si>
    <t>UGRO CAPITAL LTD AND CENTRAL BANK OF INDIA</t>
  </si>
  <si>
    <t>UGRO CAPITAL LTD AND SMALL INDUSTRIES DEVELOPMENT BANK OF INDIA</t>
  </si>
  <si>
    <t>BOMBAY MERCANTILE CO-OP BANK LTD</t>
  </si>
  <si>
    <t>DBS BANK INDIA LIMITED</t>
  </si>
  <si>
    <t>ASSOCIATE CO-OPERATIVE BANK LTD.</t>
  </si>
  <si>
    <t>UGRO CAPITAL LIMITED AND SBI</t>
  </si>
  <si>
    <t>During the Year FY 2025-26</t>
  </si>
  <si>
    <t>THE COSMOS CO-OP. BANK LTD.</t>
  </si>
  <si>
    <t>UGRO CAPITAL LIMITED AND KARNATAKA BANK LIMITED</t>
  </si>
  <si>
    <t>GUJARAT GRAMIN BANK</t>
  </si>
  <si>
    <t>KISETSU SAISON FINANCE AND BANK OF MAHARASHTRA</t>
  </si>
  <si>
    <t>RBL BANK</t>
  </si>
  <si>
    <t>SLICE SMALL FINANCE BANK</t>
  </si>
  <si>
    <t>Cumulative as on  30-09-2025</t>
  </si>
  <si>
    <t>During the Last Year FY 2024-25</t>
  </si>
  <si>
    <t>Annexure - M</t>
  </si>
  <si>
    <t>Bank Wise CGTMSE - Guarantee Approved as of September 2025</t>
  </si>
  <si>
    <r>
      <t xml:space="preserve">NATIONALISED BANKS                                                                   </t>
    </r>
    <r>
      <rPr>
        <b/>
        <sz val="12"/>
        <rFont val="Arial"/>
        <family val="2"/>
      </rPr>
      <t xml:space="preserve">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</si>
</sst>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0"/>
      <name val="Arial"/>
      <family val="2"/>
    </font>
    <font>
      <sz val="22"/>
      <name val="Arial Black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name val="Arial Black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/>
    <xf numFmtId="0" fontId="3" fillId="0" borderId="0" xfId="0" applyFont="1"/>
    <xf numFmtId="0" fontId="1" fillId="0" borderId="0" xfId="0" applyFont="1"/>
    <xf numFmtId="2" fontId="1" fillId="0" borderId="0" xfId="0" applyNumberFormat="1" applyFont="1"/>
    <xf numFmtId="0" fontId="6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1" fontId="10" fillId="0" borderId="1" xfId="0" applyNumberFormat="1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11" fillId="0" borderId="1" xfId="0" applyFont="1" applyBorder="1"/>
    <xf numFmtId="0" fontId="10" fillId="0" borderId="1" xfId="0" applyFont="1" applyBorder="1"/>
    <xf numFmtId="0" fontId="10" fillId="0" borderId="1" xfId="0" applyFont="1" applyBorder="1" applyAlignment="1">
      <alignment horizontal="center" vertical="center"/>
    </xf>
    <xf numFmtId="1" fontId="11" fillId="0" borderId="1" xfId="0" applyNumberFormat="1" applyFont="1" applyBorder="1"/>
    <xf numFmtId="0" fontId="11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right" vertical="top"/>
    </xf>
    <xf numFmtId="1" fontId="11" fillId="0" borderId="1" xfId="0" applyNumberFormat="1" applyFont="1" applyBorder="1" applyAlignment="1">
      <alignment horizontal="right" vertical="top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96"/>
  <sheetViews>
    <sheetView tabSelected="1" workbookViewId="0">
      <selection sqref="A1:I92"/>
    </sheetView>
  </sheetViews>
  <sheetFormatPr defaultRowHeight="14.25" x14ac:dyDescent="0.2"/>
  <cols>
    <col min="1" max="1" width="6.28515625" style="3" bestFit="1" customWidth="1"/>
    <col min="2" max="2" width="80" style="3" hidden="1" customWidth="1"/>
    <col min="3" max="3" width="40.7109375" style="3" customWidth="1"/>
    <col min="4" max="9" width="17.42578125" style="3" customWidth="1"/>
    <col min="10" max="16384" width="9.140625" style="3"/>
  </cols>
  <sheetData>
    <row r="1" spans="1:9" customFormat="1" ht="33.75" x14ac:dyDescent="0.25">
      <c r="A1" s="28" t="s">
        <v>108</v>
      </c>
      <c r="B1" s="28"/>
      <c r="C1" s="28"/>
      <c r="D1" s="28"/>
      <c r="E1" s="28"/>
      <c r="F1" s="28"/>
      <c r="G1" s="28"/>
      <c r="H1" s="28"/>
      <c r="I1" s="28"/>
    </row>
    <row r="2" spans="1:9" customFormat="1" ht="20.25" x14ac:dyDescent="0.25">
      <c r="A2" s="29" t="s">
        <v>109</v>
      </c>
      <c r="B2" s="29"/>
      <c r="C2" s="29"/>
      <c r="D2" s="29"/>
      <c r="E2" s="29"/>
      <c r="F2" s="29"/>
      <c r="G2" s="29"/>
      <c r="H2" s="29"/>
      <c r="I2" s="29"/>
    </row>
    <row r="3" spans="1:9" customFormat="1" ht="23.25" x14ac:dyDescent="0.25">
      <c r="A3" s="5"/>
      <c r="B3" s="5"/>
      <c r="C3" s="5"/>
      <c r="D3" s="5"/>
      <c r="E3" s="5"/>
      <c r="F3" s="5"/>
      <c r="G3" s="5"/>
      <c r="H3" s="5"/>
      <c r="I3" s="6" t="s">
        <v>41</v>
      </c>
    </row>
    <row r="4" spans="1:9" ht="15" x14ac:dyDescent="0.2">
      <c r="A4" s="31" t="s">
        <v>0</v>
      </c>
      <c r="B4" s="1"/>
      <c r="C4" s="30" t="s">
        <v>42</v>
      </c>
      <c r="D4" s="27" t="s">
        <v>107</v>
      </c>
      <c r="E4" s="27"/>
      <c r="F4" s="27" t="s">
        <v>99</v>
      </c>
      <c r="G4" s="27"/>
      <c r="H4" s="27" t="s">
        <v>106</v>
      </c>
      <c r="I4" s="27"/>
    </row>
    <row r="5" spans="1:9" ht="15" x14ac:dyDescent="0.2">
      <c r="A5" s="31"/>
      <c r="B5" s="1"/>
      <c r="C5" s="30"/>
      <c r="D5" s="7" t="s">
        <v>43</v>
      </c>
      <c r="E5" s="8" t="s">
        <v>44</v>
      </c>
      <c r="F5" s="7" t="s">
        <v>43</v>
      </c>
      <c r="G5" s="8" t="s">
        <v>44</v>
      </c>
      <c r="H5" s="7" t="s">
        <v>43</v>
      </c>
      <c r="I5" s="8" t="s">
        <v>44</v>
      </c>
    </row>
    <row r="6" spans="1:9" ht="19.5" x14ac:dyDescent="0.2">
      <c r="A6" s="15"/>
      <c r="B6" s="13"/>
      <c r="C6" s="26" t="s">
        <v>110</v>
      </c>
      <c r="D6" s="26"/>
      <c r="E6" s="26"/>
      <c r="F6" s="26"/>
      <c r="G6" s="26"/>
      <c r="H6" s="26"/>
      <c r="I6" s="26"/>
    </row>
    <row r="7" spans="1:9" ht="19.5" x14ac:dyDescent="0.4">
      <c r="A7" s="11">
        <v>1</v>
      </c>
      <c r="B7" s="13" t="s">
        <v>1</v>
      </c>
      <c r="C7" s="14" t="s">
        <v>1</v>
      </c>
      <c r="D7" s="14">
        <v>12660</v>
      </c>
      <c r="E7" s="10">
        <v>229051.41648129915</v>
      </c>
      <c r="F7" s="14">
        <v>4801</v>
      </c>
      <c r="G7" s="10">
        <v>1149.8313775870013</v>
      </c>
      <c r="H7" s="10">
        <v>98957</v>
      </c>
      <c r="I7" s="10">
        <v>10755.081278773567</v>
      </c>
    </row>
    <row r="8" spans="1:9" ht="19.5" x14ac:dyDescent="0.4">
      <c r="A8" s="11">
        <v>2</v>
      </c>
      <c r="B8" s="13" t="s">
        <v>2</v>
      </c>
      <c r="C8" s="14" t="s">
        <v>2</v>
      </c>
      <c r="D8" s="14">
        <v>4712</v>
      </c>
      <c r="E8" s="10">
        <v>110502.51325639978</v>
      </c>
      <c r="F8" s="14">
        <v>1066</v>
      </c>
      <c r="G8" s="10">
        <v>455.1574771999999</v>
      </c>
      <c r="H8" s="10">
        <v>43216</v>
      </c>
      <c r="I8" s="10">
        <v>6041.4195219201056</v>
      </c>
    </row>
    <row r="9" spans="1:9" ht="19.5" x14ac:dyDescent="0.4">
      <c r="A9" s="11">
        <v>3</v>
      </c>
      <c r="B9" s="13" t="s">
        <v>3</v>
      </c>
      <c r="C9" s="14" t="s">
        <v>3</v>
      </c>
      <c r="D9" s="14">
        <v>566</v>
      </c>
      <c r="E9" s="10">
        <v>27578.027859999991</v>
      </c>
      <c r="F9" s="14">
        <v>293</v>
      </c>
      <c r="G9" s="10">
        <v>163.22741480000002</v>
      </c>
      <c r="H9" s="10">
        <v>2735</v>
      </c>
      <c r="I9" s="10">
        <v>925.48845439482693</v>
      </c>
    </row>
    <row r="10" spans="1:9" ht="19.5" x14ac:dyDescent="0.4">
      <c r="A10" s="11">
        <v>4</v>
      </c>
      <c r="B10" s="13" t="s">
        <v>4</v>
      </c>
      <c r="C10" s="14" t="s">
        <v>4</v>
      </c>
      <c r="D10" s="14">
        <v>620</v>
      </c>
      <c r="E10" s="10">
        <v>25945.038400000005</v>
      </c>
      <c r="F10" s="14">
        <v>285</v>
      </c>
      <c r="G10" s="10">
        <v>138.75384439999999</v>
      </c>
      <c r="H10" s="10">
        <v>19941</v>
      </c>
      <c r="I10" s="10">
        <v>2321.5585385969557</v>
      </c>
    </row>
    <row r="11" spans="1:9" ht="19.5" x14ac:dyDescent="0.4">
      <c r="A11" s="11">
        <v>5</v>
      </c>
      <c r="B11" s="13" t="s">
        <v>5</v>
      </c>
      <c r="C11" s="14" t="s">
        <v>5</v>
      </c>
      <c r="D11" s="14">
        <v>2887</v>
      </c>
      <c r="E11" s="10">
        <v>79161.954591600021</v>
      </c>
      <c r="F11" s="14">
        <v>2063</v>
      </c>
      <c r="G11" s="10">
        <v>270.52748199999951</v>
      </c>
      <c r="H11" s="10">
        <v>15353</v>
      </c>
      <c r="I11" s="10">
        <v>3691.4713660491971</v>
      </c>
    </row>
    <row r="12" spans="1:9" ht="19.5" x14ac:dyDescent="0.4">
      <c r="A12" s="11">
        <v>6</v>
      </c>
      <c r="B12" s="13" t="s">
        <v>9</v>
      </c>
      <c r="C12" s="14" t="s">
        <v>9</v>
      </c>
      <c r="D12" s="14">
        <v>1428</v>
      </c>
      <c r="E12" s="10">
        <v>21418.348610000012</v>
      </c>
      <c r="F12" s="14">
        <v>257</v>
      </c>
      <c r="G12" s="10">
        <v>65.517159000000021</v>
      </c>
      <c r="H12" s="10">
        <v>8232</v>
      </c>
      <c r="I12" s="10">
        <v>1296.1383061282047</v>
      </c>
    </row>
    <row r="13" spans="1:9" ht="19.5" x14ac:dyDescent="0.4">
      <c r="A13" s="11">
        <v>7</v>
      </c>
      <c r="B13" s="13" t="s">
        <v>10</v>
      </c>
      <c r="C13" s="14" t="s">
        <v>10</v>
      </c>
      <c r="D13" s="14">
        <v>1325</v>
      </c>
      <c r="E13" s="10">
        <v>27364.316492500024</v>
      </c>
      <c r="F13" s="14">
        <v>565</v>
      </c>
      <c r="G13" s="10">
        <v>116.70102190000004</v>
      </c>
      <c r="H13" s="10">
        <v>10294</v>
      </c>
      <c r="I13" s="10">
        <v>1226.2907048392847</v>
      </c>
    </row>
    <row r="14" spans="1:9" ht="19.5" x14ac:dyDescent="0.4">
      <c r="A14" s="11">
        <v>8</v>
      </c>
      <c r="B14" s="13" t="s">
        <v>14</v>
      </c>
      <c r="C14" s="14" t="s">
        <v>14</v>
      </c>
      <c r="D14" s="14">
        <v>141</v>
      </c>
      <c r="E14" s="10">
        <v>4389.8370599999998</v>
      </c>
      <c r="F14" s="14">
        <v>54</v>
      </c>
      <c r="G14" s="10">
        <v>42.230300000000007</v>
      </c>
      <c r="H14" s="10">
        <v>637</v>
      </c>
      <c r="I14" s="10">
        <v>227.59333647892547</v>
      </c>
    </row>
    <row r="15" spans="1:9" ht="19.5" x14ac:dyDescent="0.4">
      <c r="A15" s="11">
        <v>9</v>
      </c>
      <c r="B15" s="13" t="s">
        <v>15</v>
      </c>
      <c r="C15" s="14" t="s">
        <v>15</v>
      </c>
      <c r="D15" s="14">
        <v>4133</v>
      </c>
      <c r="E15" s="10">
        <v>65253.338237499964</v>
      </c>
      <c r="F15" s="14">
        <v>1429</v>
      </c>
      <c r="G15" s="10">
        <v>491.39253379499985</v>
      </c>
      <c r="H15" s="10">
        <v>27835</v>
      </c>
      <c r="I15" s="10">
        <v>3210.6300832684237</v>
      </c>
    </row>
    <row r="16" spans="1:9" ht="19.5" x14ac:dyDescent="0.4">
      <c r="A16" s="11">
        <v>10</v>
      </c>
      <c r="B16" s="13" t="s">
        <v>21</v>
      </c>
      <c r="C16" s="14" t="s">
        <v>21</v>
      </c>
      <c r="D16" s="14">
        <v>6790</v>
      </c>
      <c r="E16" s="10">
        <v>282597.04138039961</v>
      </c>
      <c r="F16" s="14">
        <v>4555</v>
      </c>
      <c r="G16" s="10">
        <v>2717.693822400005</v>
      </c>
      <c r="H16" s="10">
        <v>40347</v>
      </c>
      <c r="I16" s="10">
        <v>8196.7400699896534</v>
      </c>
    </row>
    <row r="17" spans="1:9" ht="19.5" x14ac:dyDescent="0.4">
      <c r="A17" s="11">
        <v>11</v>
      </c>
      <c r="B17" s="13" t="s">
        <v>23</v>
      </c>
      <c r="C17" s="14" t="s">
        <v>23</v>
      </c>
      <c r="D17" s="14">
        <v>738</v>
      </c>
      <c r="E17" s="10">
        <v>32116.872085399984</v>
      </c>
      <c r="F17" s="14">
        <v>1003</v>
      </c>
      <c r="G17" s="10">
        <v>223.11638699999978</v>
      </c>
      <c r="H17" s="10">
        <v>6038</v>
      </c>
      <c r="I17" s="10">
        <v>1372.2115551377715</v>
      </c>
    </row>
    <row r="18" spans="1:9" ht="19.5" x14ac:dyDescent="0.4">
      <c r="A18" s="11">
        <v>12</v>
      </c>
      <c r="B18" s="13" t="s">
        <v>25</v>
      </c>
      <c r="C18" s="14" t="s">
        <v>25</v>
      </c>
      <c r="D18" s="14">
        <v>12480</v>
      </c>
      <c r="E18" s="10">
        <v>145519.90182999955</v>
      </c>
      <c r="F18" s="14">
        <v>3332</v>
      </c>
      <c r="G18" s="10">
        <v>650.19987930000025</v>
      </c>
      <c r="H18" s="10">
        <v>59456</v>
      </c>
      <c r="I18" s="10">
        <v>5138.2588676244513</v>
      </c>
    </row>
    <row r="19" spans="1:9" ht="19.5" x14ac:dyDescent="0.4">
      <c r="A19" s="23" t="s">
        <v>67</v>
      </c>
      <c r="B19" s="24"/>
      <c r="C19" s="25"/>
      <c r="D19" s="14">
        <f t="shared" ref="D19:E19" si="0">SUM(D7:D18)</f>
        <v>48480</v>
      </c>
      <c r="E19" s="10">
        <f t="shared" si="0"/>
        <v>1050898.6062850982</v>
      </c>
      <c r="F19" s="14">
        <f>SUM(F7:F18)</f>
        <v>19703</v>
      </c>
      <c r="G19" s="10">
        <f t="shared" ref="G19:I19" si="1">SUM(G7:G18)</f>
        <v>6484.3486993820061</v>
      </c>
      <c r="H19" s="14">
        <f t="shared" si="1"/>
        <v>333041</v>
      </c>
      <c r="I19" s="10">
        <f t="shared" si="1"/>
        <v>44402.882083201366</v>
      </c>
    </row>
    <row r="20" spans="1:9" ht="19.5" x14ac:dyDescent="0.4">
      <c r="A20" s="11"/>
      <c r="B20" s="13"/>
      <c r="C20" s="22" t="s">
        <v>45</v>
      </c>
      <c r="D20" s="22"/>
      <c r="E20" s="22"/>
      <c r="F20" s="22"/>
      <c r="G20" s="22"/>
      <c r="H20" s="22"/>
      <c r="I20" s="22"/>
    </row>
    <row r="21" spans="1:9" ht="19.5" x14ac:dyDescent="0.4">
      <c r="A21" s="11">
        <v>13</v>
      </c>
      <c r="B21" s="13" t="s">
        <v>102</v>
      </c>
      <c r="C21" s="14" t="s">
        <v>102</v>
      </c>
      <c r="D21" s="14">
        <v>334</v>
      </c>
      <c r="E21" s="10">
        <v>9913.6429199999966</v>
      </c>
      <c r="F21" s="14">
        <v>71</v>
      </c>
      <c r="G21" s="10">
        <v>18.765394000000004</v>
      </c>
      <c r="H21" s="10">
        <v>1321</v>
      </c>
      <c r="I21" s="10">
        <v>171.6621047734746</v>
      </c>
    </row>
    <row r="22" spans="1:9" ht="19.5" x14ac:dyDescent="0.4">
      <c r="A22" s="23" t="s">
        <v>67</v>
      </c>
      <c r="B22" s="24"/>
      <c r="C22" s="25"/>
      <c r="D22" s="14">
        <f t="shared" ref="D22:E22" si="2">D21</f>
        <v>334</v>
      </c>
      <c r="E22" s="10">
        <f t="shared" si="2"/>
        <v>9913.6429199999966</v>
      </c>
      <c r="F22" s="14">
        <f>F21</f>
        <v>71</v>
      </c>
      <c r="G22" s="10">
        <f t="shared" ref="G22:I22" si="3">G21</f>
        <v>18.765394000000004</v>
      </c>
      <c r="H22" s="14">
        <f t="shared" si="3"/>
        <v>1321</v>
      </c>
      <c r="I22" s="10">
        <f t="shared" si="3"/>
        <v>171.6621047734746</v>
      </c>
    </row>
    <row r="23" spans="1:9" ht="19.5" x14ac:dyDescent="0.4">
      <c r="A23" s="11"/>
      <c r="B23" s="13"/>
      <c r="C23" s="20" t="s">
        <v>46</v>
      </c>
      <c r="D23" s="20"/>
      <c r="E23" s="20"/>
      <c r="F23" s="20"/>
      <c r="G23" s="20"/>
      <c r="H23" s="20"/>
      <c r="I23" s="20"/>
    </row>
    <row r="24" spans="1:9" ht="19.5" x14ac:dyDescent="0.4">
      <c r="A24" s="11">
        <v>14</v>
      </c>
      <c r="B24" s="13" t="s">
        <v>71</v>
      </c>
      <c r="C24" s="14" t="s">
        <v>47</v>
      </c>
      <c r="D24" s="14">
        <v>971</v>
      </c>
      <c r="E24" s="10">
        <v>82891.373139999996</v>
      </c>
      <c r="F24" s="14">
        <v>325</v>
      </c>
      <c r="G24" s="10">
        <v>366.17586540000019</v>
      </c>
      <c r="H24" s="10">
        <v>5870</v>
      </c>
      <c r="I24" s="10">
        <v>3775.8494095229526</v>
      </c>
    </row>
    <row r="25" spans="1:9" ht="19.5" x14ac:dyDescent="0.4">
      <c r="A25" s="11">
        <v>15</v>
      </c>
      <c r="B25" s="13" t="s">
        <v>37</v>
      </c>
      <c r="C25" s="14" t="s">
        <v>37</v>
      </c>
      <c r="D25" s="14">
        <v>1</v>
      </c>
      <c r="E25" s="10">
        <v>30</v>
      </c>
      <c r="F25" s="14">
        <v>1</v>
      </c>
      <c r="G25" s="10">
        <v>0.88500000000000001</v>
      </c>
      <c r="H25" s="10">
        <v>3</v>
      </c>
      <c r="I25" s="10">
        <v>1.9757493576014564</v>
      </c>
    </row>
    <row r="26" spans="1:9" ht="19.5" x14ac:dyDescent="0.4">
      <c r="A26" s="11">
        <v>16</v>
      </c>
      <c r="B26" s="13" t="s">
        <v>6</v>
      </c>
      <c r="C26" s="14" t="s">
        <v>6</v>
      </c>
      <c r="D26" s="14">
        <v>4</v>
      </c>
      <c r="E26" s="10">
        <v>445</v>
      </c>
      <c r="F26" s="14">
        <v>1</v>
      </c>
      <c r="G26" s="10">
        <v>3.5000000000000003E-2</v>
      </c>
      <c r="H26" s="10">
        <v>51</v>
      </c>
      <c r="I26" s="10">
        <v>23.574812412390546</v>
      </c>
    </row>
    <row r="27" spans="1:9" ht="19.5" x14ac:dyDescent="0.4">
      <c r="A27" s="11">
        <v>17</v>
      </c>
      <c r="B27" s="13" t="s">
        <v>96</v>
      </c>
      <c r="C27" s="14" t="s">
        <v>89</v>
      </c>
      <c r="D27" s="14">
        <v>38</v>
      </c>
      <c r="E27" s="10">
        <v>3399.49</v>
      </c>
      <c r="F27" s="14">
        <v>51</v>
      </c>
      <c r="G27" s="10">
        <v>69.741349999999997</v>
      </c>
      <c r="H27" s="10">
        <v>89</v>
      </c>
      <c r="I27" s="10">
        <v>103.73624999999998</v>
      </c>
    </row>
    <row r="28" spans="1:9" ht="19.5" x14ac:dyDescent="0.4">
      <c r="A28" s="11">
        <v>18</v>
      </c>
      <c r="B28" s="13" t="s">
        <v>74</v>
      </c>
      <c r="C28" s="14" t="s">
        <v>51</v>
      </c>
      <c r="D28" s="14">
        <v>5418</v>
      </c>
      <c r="E28" s="10">
        <v>329140.09852160013</v>
      </c>
      <c r="F28" s="14">
        <v>3024</v>
      </c>
      <c r="G28" s="10">
        <v>2006.1958519000004</v>
      </c>
      <c r="H28" s="10">
        <v>20420</v>
      </c>
      <c r="I28" s="10">
        <v>11929.218933473219</v>
      </c>
    </row>
    <row r="29" spans="1:9" ht="19.5" x14ac:dyDescent="0.4">
      <c r="A29" s="11">
        <v>19</v>
      </c>
      <c r="B29" s="13" t="s">
        <v>8</v>
      </c>
      <c r="C29" s="14" t="s">
        <v>8</v>
      </c>
      <c r="D29" s="14">
        <v>2167</v>
      </c>
      <c r="E29" s="10">
        <v>189982.32759</v>
      </c>
      <c r="F29" s="14">
        <v>1600</v>
      </c>
      <c r="G29" s="10">
        <v>1709.1886800000007</v>
      </c>
      <c r="H29" s="10">
        <v>4643</v>
      </c>
      <c r="I29" s="10">
        <v>4374.267826285638</v>
      </c>
    </row>
    <row r="30" spans="1:9" ht="19.5" x14ac:dyDescent="0.4">
      <c r="A30" s="11">
        <v>20</v>
      </c>
      <c r="B30" s="13" t="s">
        <v>75</v>
      </c>
      <c r="C30" s="14" t="s">
        <v>52</v>
      </c>
      <c r="D30" s="14">
        <v>502</v>
      </c>
      <c r="E30" s="10">
        <v>12721.7391599</v>
      </c>
      <c r="F30" s="14">
        <v>273</v>
      </c>
      <c r="G30" s="10">
        <v>71.093362999999982</v>
      </c>
      <c r="H30" s="10">
        <v>1803</v>
      </c>
      <c r="I30" s="10">
        <v>454.20314026831369</v>
      </c>
    </row>
    <row r="31" spans="1:9" ht="19.5" x14ac:dyDescent="0.4">
      <c r="A31" s="11">
        <v>21</v>
      </c>
      <c r="B31" s="13" t="s">
        <v>76</v>
      </c>
      <c r="C31" s="14" t="s">
        <v>53</v>
      </c>
      <c r="D31" s="14">
        <v>10</v>
      </c>
      <c r="E31" s="10">
        <v>1208.3</v>
      </c>
      <c r="F31" s="14">
        <v>20</v>
      </c>
      <c r="G31" s="10">
        <v>10.713100000000001</v>
      </c>
      <c r="H31" s="10">
        <v>60</v>
      </c>
      <c r="I31" s="10">
        <v>46.042309030368102</v>
      </c>
    </row>
    <row r="32" spans="1:9" ht="19.5" x14ac:dyDescent="0.4">
      <c r="A32" s="11">
        <v>22</v>
      </c>
      <c r="B32" s="13" t="s">
        <v>11</v>
      </c>
      <c r="C32" s="14" t="s">
        <v>11</v>
      </c>
      <c r="D32" s="14">
        <v>1179</v>
      </c>
      <c r="E32" s="10">
        <v>6818.6671799999949</v>
      </c>
      <c r="F32" s="14">
        <v>51</v>
      </c>
      <c r="G32" s="10">
        <v>31.323346400000002</v>
      </c>
      <c r="H32" s="10">
        <v>2553</v>
      </c>
      <c r="I32" s="10">
        <v>108.70081851620134</v>
      </c>
    </row>
    <row r="33" spans="1:9" ht="19.5" x14ac:dyDescent="0.4">
      <c r="A33" s="11">
        <v>23</v>
      </c>
      <c r="B33" s="13" t="s">
        <v>77</v>
      </c>
      <c r="C33" s="14" t="s">
        <v>55</v>
      </c>
      <c r="D33" s="14">
        <v>89</v>
      </c>
      <c r="E33" s="10">
        <v>3425.9606100000001</v>
      </c>
      <c r="F33" s="14">
        <v>37</v>
      </c>
      <c r="G33" s="10">
        <v>19.797900000000002</v>
      </c>
      <c r="H33" s="10">
        <v>456</v>
      </c>
      <c r="I33" s="10">
        <v>90.519494643860554</v>
      </c>
    </row>
    <row r="34" spans="1:9" ht="19.5" x14ac:dyDescent="0.4">
      <c r="A34" s="11">
        <v>24</v>
      </c>
      <c r="B34" s="13" t="s">
        <v>12</v>
      </c>
      <c r="C34" s="14" t="s">
        <v>12</v>
      </c>
      <c r="D34" s="14">
        <v>1488</v>
      </c>
      <c r="E34" s="10">
        <v>83019.447659999976</v>
      </c>
      <c r="F34" s="14">
        <v>716</v>
      </c>
      <c r="G34" s="10">
        <v>452.75183090000019</v>
      </c>
      <c r="H34" s="10">
        <v>4249</v>
      </c>
      <c r="I34" s="10">
        <v>2393.2096840132608</v>
      </c>
    </row>
    <row r="35" spans="1:9" ht="19.5" x14ac:dyDescent="0.4">
      <c r="A35" s="11">
        <v>25</v>
      </c>
      <c r="B35" s="13" t="s">
        <v>80</v>
      </c>
      <c r="C35" s="14" t="s">
        <v>58</v>
      </c>
      <c r="D35" s="14">
        <v>20</v>
      </c>
      <c r="E35" s="10">
        <v>1327.41</v>
      </c>
      <c r="F35" s="14">
        <v>15</v>
      </c>
      <c r="G35" s="10">
        <v>12.395299999999999</v>
      </c>
      <c r="H35" s="10">
        <v>92</v>
      </c>
      <c r="I35" s="10">
        <v>42.199735430855746</v>
      </c>
    </row>
    <row r="36" spans="1:9" ht="19.5" x14ac:dyDescent="0.4">
      <c r="A36" s="11">
        <v>26</v>
      </c>
      <c r="B36" s="13" t="s">
        <v>86</v>
      </c>
      <c r="C36" s="14" t="s">
        <v>48</v>
      </c>
      <c r="D36" s="14">
        <v>6</v>
      </c>
      <c r="E36" s="10">
        <v>61.9</v>
      </c>
      <c r="F36" s="14">
        <v>0</v>
      </c>
      <c r="G36" s="10">
        <v>0</v>
      </c>
      <c r="H36" s="10">
        <v>8</v>
      </c>
      <c r="I36" s="10">
        <v>2.2461272160702661</v>
      </c>
    </row>
    <row r="37" spans="1:9" ht="19.5" x14ac:dyDescent="0.4">
      <c r="A37" s="11">
        <v>27</v>
      </c>
      <c r="B37" s="13" t="s">
        <v>87</v>
      </c>
      <c r="C37" s="14" t="s">
        <v>49</v>
      </c>
      <c r="D37" s="14">
        <v>2</v>
      </c>
      <c r="E37" s="10">
        <v>15</v>
      </c>
      <c r="F37" s="14">
        <v>5</v>
      </c>
      <c r="G37" s="10">
        <v>0.83500000000000008</v>
      </c>
      <c r="H37" s="10">
        <v>11</v>
      </c>
      <c r="I37" s="10">
        <v>1.8813486418506098</v>
      </c>
    </row>
    <row r="38" spans="1:9" ht="19.5" x14ac:dyDescent="0.4">
      <c r="A38" s="11">
        <v>28</v>
      </c>
      <c r="B38" s="13" t="s">
        <v>81</v>
      </c>
      <c r="C38" s="14" t="s">
        <v>50</v>
      </c>
      <c r="D38" s="14">
        <v>28</v>
      </c>
      <c r="E38" s="10">
        <v>1320.9350000000002</v>
      </c>
      <c r="F38" s="14">
        <v>14</v>
      </c>
      <c r="G38" s="10">
        <v>7.2973999999999997</v>
      </c>
      <c r="H38" s="10">
        <v>151</v>
      </c>
      <c r="I38" s="10">
        <v>35.293649753900311</v>
      </c>
    </row>
    <row r="39" spans="1:9" ht="19.5" x14ac:dyDescent="0.4">
      <c r="A39" s="11">
        <v>29</v>
      </c>
      <c r="B39" s="13" t="s">
        <v>83</v>
      </c>
      <c r="C39" s="14" t="s">
        <v>54</v>
      </c>
      <c r="D39" s="14">
        <v>22</v>
      </c>
      <c r="E39" s="10">
        <v>508.18</v>
      </c>
      <c r="F39" s="14">
        <v>3</v>
      </c>
      <c r="G39" s="10">
        <v>0.39999999999999997</v>
      </c>
      <c r="H39" s="10">
        <v>79</v>
      </c>
      <c r="I39" s="10">
        <v>13.196098415076115</v>
      </c>
    </row>
    <row r="40" spans="1:9" ht="19.5" x14ac:dyDescent="0.4">
      <c r="A40" s="11">
        <v>30</v>
      </c>
      <c r="B40" s="13" t="s">
        <v>84</v>
      </c>
      <c r="C40" s="14" t="s">
        <v>56</v>
      </c>
      <c r="D40" s="14">
        <v>94</v>
      </c>
      <c r="E40" s="10">
        <v>5575.2020000000002</v>
      </c>
      <c r="F40" s="14">
        <v>72</v>
      </c>
      <c r="G40" s="10">
        <v>54.012066999999995</v>
      </c>
      <c r="H40" s="10">
        <v>465</v>
      </c>
      <c r="I40" s="10">
        <v>250.02547740379947</v>
      </c>
    </row>
    <row r="41" spans="1:9" ht="19.5" x14ac:dyDescent="0.4">
      <c r="A41" s="11">
        <v>31</v>
      </c>
      <c r="B41" s="13" t="s">
        <v>85</v>
      </c>
      <c r="C41" s="14" t="s">
        <v>57</v>
      </c>
      <c r="D41" s="14">
        <v>16</v>
      </c>
      <c r="E41" s="10">
        <v>445.90000000000003</v>
      </c>
      <c r="F41" s="14">
        <v>11</v>
      </c>
      <c r="G41" s="10">
        <v>4.2751000000000001</v>
      </c>
      <c r="H41" s="10">
        <v>193</v>
      </c>
      <c r="I41" s="10">
        <v>47.670692912129141</v>
      </c>
    </row>
    <row r="42" spans="1:9" ht="19.5" x14ac:dyDescent="0.4">
      <c r="A42" s="11">
        <v>32</v>
      </c>
      <c r="B42" s="13" t="s">
        <v>104</v>
      </c>
      <c r="C42" s="14" t="s">
        <v>104</v>
      </c>
      <c r="D42" s="14">
        <v>0</v>
      </c>
      <c r="E42" s="10">
        <v>0</v>
      </c>
      <c r="F42" s="14">
        <v>3</v>
      </c>
      <c r="G42" s="10">
        <v>0.68333329999999992</v>
      </c>
      <c r="H42" s="10">
        <v>3</v>
      </c>
      <c r="I42" s="10">
        <v>0.68333329999999992</v>
      </c>
    </row>
    <row r="43" spans="1:9" ht="19.5" x14ac:dyDescent="0.4">
      <c r="A43" s="11">
        <v>33</v>
      </c>
      <c r="B43" s="13" t="s">
        <v>88</v>
      </c>
      <c r="C43" s="14" t="s">
        <v>59</v>
      </c>
      <c r="D43" s="14">
        <v>4299</v>
      </c>
      <c r="E43" s="10">
        <v>135067.66915980005</v>
      </c>
      <c r="F43" s="14">
        <v>322</v>
      </c>
      <c r="G43" s="10">
        <v>360.25053700000007</v>
      </c>
      <c r="H43" s="10">
        <v>5928</v>
      </c>
      <c r="I43" s="10">
        <v>2827.9316076889322</v>
      </c>
    </row>
    <row r="44" spans="1:9" ht="19.5" x14ac:dyDescent="0.4">
      <c r="A44" s="23" t="s">
        <v>67</v>
      </c>
      <c r="B44" s="24"/>
      <c r="C44" s="25"/>
      <c r="D44" s="10">
        <f t="shared" ref="D44:E44" si="4">SUM(D24:D43)</f>
        <v>16354</v>
      </c>
      <c r="E44" s="10">
        <f t="shared" si="4"/>
        <v>857404.60002130037</v>
      </c>
      <c r="F44" s="10">
        <f>SUM(F24:F43)</f>
        <v>6544</v>
      </c>
      <c r="G44" s="10">
        <f>SUM(G24:G43)</f>
        <v>5178.0500249000015</v>
      </c>
      <c r="H44" s="10">
        <f>SUM(H24:H43)</f>
        <v>47127</v>
      </c>
      <c r="I44" s="10">
        <f>SUM(I24:I43)</f>
        <v>26522.426498286419</v>
      </c>
    </row>
    <row r="45" spans="1:9" ht="19.5" x14ac:dyDescent="0.4">
      <c r="A45" s="11"/>
      <c r="B45" s="13"/>
      <c r="C45" s="20" t="s">
        <v>60</v>
      </c>
      <c r="D45" s="20"/>
      <c r="E45" s="20"/>
      <c r="F45" s="20"/>
      <c r="G45" s="20"/>
      <c r="H45" s="20"/>
      <c r="I45" s="20"/>
    </row>
    <row r="46" spans="1:9" ht="19.5" x14ac:dyDescent="0.4">
      <c r="A46" s="11">
        <v>34</v>
      </c>
      <c r="B46" s="13" t="s">
        <v>70</v>
      </c>
      <c r="C46" s="14" t="s">
        <v>61</v>
      </c>
      <c r="D46" s="14">
        <v>67</v>
      </c>
      <c r="E46" s="10">
        <v>4962.0349299999998</v>
      </c>
      <c r="F46" s="14">
        <v>68</v>
      </c>
      <c r="G46" s="10">
        <v>41.458706100000001</v>
      </c>
      <c r="H46" s="10">
        <v>243</v>
      </c>
      <c r="I46" s="10">
        <v>159.07509731879094</v>
      </c>
    </row>
    <row r="47" spans="1:9" ht="19.5" x14ac:dyDescent="0.4">
      <c r="A47" s="11">
        <v>35</v>
      </c>
      <c r="B47" s="13" t="s">
        <v>72</v>
      </c>
      <c r="C47" s="14" t="s">
        <v>62</v>
      </c>
      <c r="D47" s="14">
        <v>35</v>
      </c>
      <c r="E47" s="10">
        <v>1654.2003500000001</v>
      </c>
      <c r="F47" s="14">
        <v>14</v>
      </c>
      <c r="G47" s="10">
        <v>12.622316700000001</v>
      </c>
      <c r="H47" s="10">
        <v>121</v>
      </c>
      <c r="I47" s="10">
        <v>64.611869619790468</v>
      </c>
    </row>
    <row r="48" spans="1:9" ht="19.5" x14ac:dyDescent="0.4">
      <c r="A48" s="11">
        <v>36</v>
      </c>
      <c r="B48" s="13" t="s">
        <v>73</v>
      </c>
      <c r="C48" s="14" t="s">
        <v>63</v>
      </c>
      <c r="D48" s="14">
        <v>1</v>
      </c>
      <c r="E48" s="10">
        <v>10</v>
      </c>
      <c r="F48" s="14">
        <v>0</v>
      </c>
      <c r="G48" s="10">
        <v>0</v>
      </c>
      <c r="H48" s="10">
        <v>7</v>
      </c>
      <c r="I48" s="10">
        <v>0.59833853577944607</v>
      </c>
    </row>
    <row r="49" spans="1:9" ht="19.5" x14ac:dyDescent="0.4">
      <c r="A49" s="11">
        <v>37</v>
      </c>
      <c r="B49" s="13" t="s">
        <v>90</v>
      </c>
      <c r="C49" s="14" t="s">
        <v>90</v>
      </c>
      <c r="D49" s="14">
        <v>6464</v>
      </c>
      <c r="E49" s="10">
        <v>7226.0431400000143</v>
      </c>
      <c r="F49" s="14">
        <v>62</v>
      </c>
      <c r="G49" s="10">
        <v>11.508100000000001</v>
      </c>
      <c r="H49" s="10">
        <v>6526</v>
      </c>
      <c r="I49" s="10">
        <v>83.768531400000086</v>
      </c>
    </row>
    <row r="50" spans="1:9" ht="19.5" x14ac:dyDescent="0.4">
      <c r="A50" s="11">
        <v>38</v>
      </c>
      <c r="B50" s="13" t="s">
        <v>24</v>
      </c>
      <c r="C50" s="14" t="s">
        <v>24</v>
      </c>
      <c r="D50" s="14">
        <v>0</v>
      </c>
      <c r="E50" s="10">
        <v>0</v>
      </c>
      <c r="F50" s="14">
        <v>0</v>
      </c>
      <c r="G50" s="10">
        <v>0</v>
      </c>
      <c r="H50" s="10">
        <v>50</v>
      </c>
      <c r="I50" s="10">
        <v>19.618122280185553</v>
      </c>
    </row>
    <row r="51" spans="1:9" ht="19.5" x14ac:dyDescent="0.4">
      <c r="A51" s="23" t="s">
        <v>67</v>
      </c>
      <c r="B51" s="24"/>
      <c r="C51" s="25"/>
      <c r="D51" s="14">
        <f t="shared" ref="D51:E51" si="5">SUM(D46:D50)</f>
        <v>6567</v>
      </c>
      <c r="E51" s="10">
        <f t="shared" si="5"/>
        <v>13852.278420000013</v>
      </c>
      <c r="F51" s="14">
        <f>SUM(F46:F50)</f>
        <v>144</v>
      </c>
      <c r="G51" s="10">
        <f t="shared" ref="G51" si="6">SUM(G46:G50)</f>
        <v>65.589122799999998</v>
      </c>
      <c r="H51" s="10">
        <f t="shared" ref="H51" si="7">SUM(H46:H50)</f>
        <v>6947</v>
      </c>
      <c r="I51" s="10">
        <f t="shared" ref="I51" si="8">SUM(I46:I50)</f>
        <v>327.67195915454653</v>
      </c>
    </row>
    <row r="52" spans="1:9" ht="19.5" hidden="1" x14ac:dyDescent="0.4">
      <c r="A52" s="11"/>
      <c r="B52" s="13" t="s">
        <v>31</v>
      </c>
      <c r="C52" s="13">
        <v>6</v>
      </c>
      <c r="D52" s="13"/>
      <c r="E52" s="16"/>
      <c r="F52" s="14">
        <v>0</v>
      </c>
      <c r="G52" s="10">
        <v>0</v>
      </c>
      <c r="H52" s="10">
        <v>84</v>
      </c>
      <c r="I52" s="10">
        <v>21.058293834047621</v>
      </c>
    </row>
    <row r="53" spans="1:9" ht="19.5" hidden="1" x14ac:dyDescent="0.4">
      <c r="A53" s="11"/>
      <c r="B53" s="17" t="s">
        <v>68</v>
      </c>
      <c r="C53" s="18">
        <v>6</v>
      </c>
      <c r="D53" s="18"/>
      <c r="E53" s="19"/>
      <c r="F53" s="14">
        <v>0</v>
      </c>
      <c r="G53" s="10">
        <v>0</v>
      </c>
      <c r="H53" s="10">
        <v>23</v>
      </c>
      <c r="I53" s="10">
        <v>4.2877174649999992</v>
      </c>
    </row>
    <row r="54" spans="1:9" ht="19.5" hidden="1" x14ac:dyDescent="0.4">
      <c r="A54" s="11"/>
      <c r="B54" s="13" t="s">
        <v>69</v>
      </c>
      <c r="C54" s="13">
        <v>6</v>
      </c>
      <c r="D54" s="13"/>
      <c r="E54" s="16"/>
      <c r="F54" s="14">
        <v>0</v>
      </c>
      <c r="G54" s="10">
        <v>0</v>
      </c>
      <c r="H54" s="10">
        <v>9</v>
      </c>
      <c r="I54" s="10">
        <v>0.67420000000000002</v>
      </c>
    </row>
    <row r="55" spans="1:9" ht="19.5" hidden="1" x14ac:dyDescent="0.4">
      <c r="A55" s="11"/>
      <c r="B55" s="13" t="s">
        <v>97</v>
      </c>
      <c r="C55" s="13"/>
      <c r="D55" s="13"/>
      <c r="E55" s="16"/>
      <c r="F55" s="14">
        <v>4</v>
      </c>
      <c r="G55" s="10">
        <v>0.71500000000000008</v>
      </c>
      <c r="H55" s="10">
        <v>5</v>
      </c>
      <c r="I55" s="10">
        <v>0.96500000000000008</v>
      </c>
    </row>
    <row r="56" spans="1:9" ht="19.5" hidden="1" x14ac:dyDescent="0.4">
      <c r="A56" s="11"/>
      <c r="B56" s="13" t="s">
        <v>95</v>
      </c>
      <c r="C56" s="13"/>
      <c r="D56" s="13"/>
      <c r="E56" s="16"/>
      <c r="F56" s="14">
        <v>3</v>
      </c>
      <c r="G56" s="10">
        <v>0.16870000000000002</v>
      </c>
      <c r="H56" s="10">
        <v>7</v>
      </c>
      <c r="I56" s="10">
        <v>0.44789999999999996</v>
      </c>
    </row>
    <row r="57" spans="1:9" ht="19.5" hidden="1" x14ac:dyDescent="0.4">
      <c r="A57" s="11"/>
      <c r="B57" s="13" t="s">
        <v>7</v>
      </c>
      <c r="C57" s="13">
        <v>6</v>
      </c>
      <c r="D57" s="13"/>
      <c r="E57" s="16"/>
      <c r="F57" s="14">
        <v>2</v>
      </c>
      <c r="G57" s="10">
        <v>3.3629845999999999</v>
      </c>
      <c r="H57" s="10">
        <v>714</v>
      </c>
      <c r="I57" s="10">
        <v>250.74963429041497</v>
      </c>
    </row>
    <row r="58" spans="1:9" ht="19.5" hidden="1" x14ac:dyDescent="0.4">
      <c r="A58" s="11"/>
      <c r="B58" s="13" t="s">
        <v>29</v>
      </c>
      <c r="C58" s="13">
        <v>6</v>
      </c>
      <c r="D58" s="13"/>
      <c r="E58" s="16"/>
      <c r="F58" s="14">
        <v>0</v>
      </c>
      <c r="G58" s="10">
        <v>0</v>
      </c>
      <c r="H58" s="10">
        <v>2</v>
      </c>
      <c r="I58" s="10">
        <v>4.4708705926583434</v>
      </c>
    </row>
    <row r="59" spans="1:9" ht="19.5" hidden="1" x14ac:dyDescent="0.4">
      <c r="A59" s="11"/>
      <c r="B59" s="13" t="s">
        <v>27</v>
      </c>
      <c r="C59" s="13">
        <v>6</v>
      </c>
      <c r="D59" s="13"/>
      <c r="E59" s="16"/>
      <c r="F59" s="14">
        <v>17</v>
      </c>
      <c r="G59" s="10">
        <v>6.9706825000000006</v>
      </c>
      <c r="H59" s="10">
        <v>214</v>
      </c>
      <c r="I59" s="10">
        <v>57.814676903615762</v>
      </c>
    </row>
    <row r="60" spans="1:9" ht="19.5" hidden="1" x14ac:dyDescent="0.4">
      <c r="A60" s="11"/>
      <c r="B60" s="13" t="s">
        <v>103</v>
      </c>
      <c r="C60" s="13"/>
      <c r="D60" s="13"/>
      <c r="E60" s="16"/>
      <c r="F60" s="14">
        <v>3</v>
      </c>
      <c r="G60" s="10">
        <v>0.65071970000000001</v>
      </c>
      <c r="H60" s="10">
        <v>3</v>
      </c>
      <c r="I60" s="10">
        <v>0.65071970000000001</v>
      </c>
    </row>
    <row r="61" spans="1:9" ht="19.5" hidden="1" x14ac:dyDescent="0.4">
      <c r="A61" s="11"/>
      <c r="B61" s="13" t="s">
        <v>78</v>
      </c>
      <c r="C61" s="13">
        <v>6</v>
      </c>
      <c r="D61" s="13"/>
      <c r="E61" s="16"/>
      <c r="F61" s="14">
        <v>42</v>
      </c>
      <c r="G61" s="10">
        <v>10.7030791</v>
      </c>
      <c r="H61" s="10">
        <v>153</v>
      </c>
      <c r="I61" s="10">
        <v>35.443804799999995</v>
      </c>
    </row>
    <row r="62" spans="1:9" ht="19.5" hidden="1" x14ac:dyDescent="0.4">
      <c r="A62" s="11"/>
      <c r="B62" s="13" t="s">
        <v>79</v>
      </c>
      <c r="C62" s="13">
        <v>6</v>
      </c>
      <c r="D62" s="13"/>
      <c r="E62" s="16"/>
      <c r="F62" s="14">
        <v>8</v>
      </c>
      <c r="G62" s="10">
        <v>1.8039999999999998</v>
      </c>
      <c r="H62" s="10">
        <v>68</v>
      </c>
      <c r="I62" s="10">
        <v>14.609161600000002</v>
      </c>
    </row>
    <row r="63" spans="1:9" ht="19.5" hidden="1" x14ac:dyDescent="0.4">
      <c r="A63" s="11"/>
      <c r="B63" s="13" t="s">
        <v>33</v>
      </c>
      <c r="C63" s="13">
        <v>6</v>
      </c>
      <c r="D63" s="13"/>
      <c r="E63" s="16"/>
      <c r="F63" s="14">
        <v>45</v>
      </c>
      <c r="G63" s="10">
        <v>13.075171600000003</v>
      </c>
      <c r="H63" s="10">
        <v>188</v>
      </c>
      <c r="I63" s="10">
        <v>51.335676960539729</v>
      </c>
    </row>
    <row r="64" spans="1:9" ht="19.5" hidden="1" x14ac:dyDescent="0.4">
      <c r="A64" s="11"/>
      <c r="B64" s="13" t="s">
        <v>13</v>
      </c>
      <c r="C64" s="13">
        <v>6</v>
      </c>
      <c r="D64" s="13"/>
      <c r="E64" s="16"/>
      <c r="F64" s="14">
        <v>66</v>
      </c>
      <c r="G64" s="10">
        <v>35.089999999999996</v>
      </c>
      <c r="H64" s="10">
        <v>154</v>
      </c>
      <c r="I64" s="10">
        <v>76.811258752241258</v>
      </c>
    </row>
    <row r="65" spans="1:9" ht="19.5" hidden="1" x14ac:dyDescent="0.4">
      <c r="A65" s="11"/>
      <c r="B65" s="13" t="s">
        <v>91</v>
      </c>
      <c r="C65" s="13">
        <v>6</v>
      </c>
      <c r="D65" s="13"/>
      <c r="E65" s="16"/>
      <c r="F65" s="14">
        <v>8</v>
      </c>
      <c r="G65" s="10">
        <v>7.9</v>
      </c>
      <c r="H65" s="10">
        <v>14</v>
      </c>
      <c r="I65" s="10">
        <v>12.030000000000001</v>
      </c>
    </row>
    <row r="66" spans="1:9" ht="19.5" hidden="1" x14ac:dyDescent="0.4">
      <c r="A66" s="11"/>
      <c r="B66" s="13" t="s">
        <v>35</v>
      </c>
      <c r="C66" s="13">
        <v>6</v>
      </c>
      <c r="D66" s="13"/>
      <c r="E66" s="16"/>
      <c r="F66" s="14">
        <v>154</v>
      </c>
      <c r="G66" s="10">
        <v>51.291124999999994</v>
      </c>
      <c r="H66" s="10">
        <v>274</v>
      </c>
      <c r="I66" s="10">
        <v>92.245485974431475</v>
      </c>
    </row>
    <row r="67" spans="1:9" ht="19.5" hidden="1" x14ac:dyDescent="0.4">
      <c r="A67" s="11"/>
      <c r="B67" s="13" t="s">
        <v>39</v>
      </c>
      <c r="C67" s="13">
        <v>6</v>
      </c>
      <c r="D67" s="13"/>
      <c r="E67" s="16"/>
      <c r="F67" s="14">
        <v>0</v>
      </c>
      <c r="G67" s="10">
        <v>0</v>
      </c>
      <c r="H67" s="10">
        <v>56</v>
      </c>
      <c r="I67" s="10">
        <v>13.372992951239176</v>
      </c>
    </row>
    <row r="68" spans="1:9" ht="19.5" hidden="1" x14ac:dyDescent="0.4">
      <c r="A68" s="11"/>
      <c r="B68" s="13" t="s">
        <v>16</v>
      </c>
      <c r="C68" s="13">
        <v>6</v>
      </c>
      <c r="D68" s="13"/>
      <c r="E68" s="16"/>
      <c r="F68" s="14">
        <v>79</v>
      </c>
      <c r="G68" s="10">
        <v>62.934400000000011</v>
      </c>
      <c r="H68" s="10">
        <v>345</v>
      </c>
      <c r="I68" s="10">
        <v>191.90264259786687</v>
      </c>
    </row>
    <row r="69" spans="1:9" ht="19.5" hidden="1" x14ac:dyDescent="0.4">
      <c r="A69" s="11"/>
      <c r="B69" s="13" t="s">
        <v>17</v>
      </c>
      <c r="C69" s="13">
        <v>6</v>
      </c>
      <c r="D69" s="13"/>
      <c r="E69" s="16"/>
      <c r="F69" s="14">
        <v>0</v>
      </c>
      <c r="G69" s="10">
        <v>0</v>
      </c>
      <c r="H69" s="10">
        <v>5</v>
      </c>
      <c r="I69" s="10">
        <v>0.21428557038516177</v>
      </c>
    </row>
    <row r="70" spans="1:9" ht="19.5" hidden="1" x14ac:dyDescent="0.4">
      <c r="A70" s="11"/>
      <c r="B70" s="13" t="s">
        <v>18</v>
      </c>
      <c r="C70" s="13">
        <v>6</v>
      </c>
      <c r="D70" s="13"/>
      <c r="E70" s="16"/>
      <c r="F70" s="14">
        <v>1</v>
      </c>
      <c r="G70" s="10">
        <v>0.62</v>
      </c>
      <c r="H70" s="10">
        <v>97</v>
      </c>
      <c r="I70" s="10">
        <v>27.760271968484112</v>
      </c>
    </row>
    <row r="71" spans="1:9" ht="19.5" hidden="1" x14ac:dyDescent="0.4">
      <c r="A71" s="11"/>
      <c r="B71" s="13" t="s">
        <v>105</v>
      </c>
      <c r="C71" s="13"/>
      <c r="D71" s="13"/>
      <c r="E71" s="16"/>
      <c r="F71" s="14">
        <v>98</v>
      </c>
      <c r="G71" s="10">
        <v>4.0598417920000003</v>
      </c>
      <c r="H71" s="10">
        <v>98</v>
      </c>
      <c r="I71" s="10">
        <v>4.0598417920000003</v>
      </c>
    </row>
    <row r="72" spans="1:9" ht="19.5" hidden="1" x14ac:dyDescent="0.4">
      <c r="A72" s="11"/>
      <c r="B72" s="13" t="s">
        <v>19</v>
      </c>
      <c r="C72" s="13">
        <v>6</v>
      </c>
      <c r="D72" s="13"/>
      <c r="E72" s="16"/>
      <c r="F72" s="14">
        <v>129</v>
      </c>
      <c r="G72" s="10">
        <v>202.70940500000003</v>
      </c>
      <c r="H72" s="10">
        <v>2027</v>
      </c>
      <c r="I72" s="10">
        <v>971.79161983402139</v>
      </c>
    </row>
    <row r="73" spans="1:9" ht="19.5" hidden="1" x14ac:dyDescent="0.4">
      <c r="A73" s="11"/>
      <c r="B73" s="13" t="s">
        <v>20</v>
      </c>
      <c r="C73" s="13"/>
      <c r="D73" s="13"/>
      <c r="E73" s="16"/>
      <c r="F73" s="14">
        <v>3</v>
      </c>
      <c r="G73" s="10">
        <v>2.2999999999999998</v>
      </c>
      <c r="H73" s="10">
        <v>510</v>
      </c>
      <c r="I73" s="10">
        <v>200.01932206753048</v>
      </c>
    </row>
    <row r="74" spans="1:9" ht="19.5" hidden="1" x14ac:dyDescent="0.4">
      <c r="A74" s="11"/>
      <c r="B74" s="13" t="s">
        <v>28</v>
      </c>
      <c r="C74" s="13">
        <v>6</v>
      </c>
      <c r="D74" s="13"/>
      <c r="E74" s="16"/>
      <c r="F74" s="14">
        <v>2</v>
      </c>
      <c r="G74" s="10">
        <v>0.92520000000000002</v>
      </c>
      <c r="H74" s="10">
        <v>7</v>
      </c>
      <c r="I74" s="10">
        <v>5.1592173861239861</v>
      </c>
    </row>
    <row r="75" spans="1:9" ht="19.5" hidden="1" x14ac:dyDescent="0.4">
      <c r="A75" s="11"/>
      <c r="B75" s="13" t="s">
        <v>32</v>
      </c>
      <c r="C75" s="13">
        <v>6</v>
      </c>
      <c r="D75" s="13"/>
      <c r="E75" s="16"/>
      <c r="F75" s="14">
        <v>1</v>
      </c>
      <c r="G75" s="10">
        <v>0.59499999999999997</v>
      </c>
      <c r="H75" s="10">
        <v>22</v>
      </c>
      <c r="I75" s="10">
        <v>10.574246714270869</v>
      </c>
    </row>
    <row r="76" spans="1:9" ht="19.5" hidden="1" x14ac:dyDescent="0.4">
      <c r="A76" s="11"/>
      <c r="B76" s="13" t="s">
        <v>38</v>
      </c>
      <c r="C76" s="13">
        <v>6</v>
      </c>
      <c r="D76" s="13"/>
      <c r="E76" s="16"/>
      <c r="F76" s="14">
        <v>0</v>
      </c>
      <c r="G76" s="10">
        <v>0</v>
      </c>
      <c r="H76" s="10">
        <v>2</v>
      </c>
      <c r="I76" s="10">
        <v>1.1968906138470876</v>
      </c>
    </row>
    <row r="77" spans="1:9" ht="19.5" hidden="1" x14ac:dyDescent="0.4">
      <c r="A77" s="11"/>
      <c r="B77" s="13" t="s">
        <v>30</v>
      </c>
      <c r="C77" s="13">
        <v>6</v>
      </c>
      <c r="D77" s="13"/>
      <c r="E77" s="16"/>
      <c r="F77" s="14">
        <v>14</v>
      </c>
      <c r="G77" s="10">
        <v>5.9517500000000005</v>
      </c>
      <c r="H77" s="10">
        <v>157</v>
      </c>
      <c r="I77" s="10">
        <v>49.494836990960472</v>
      </c>
    </row>
    <row r="78" spans="1:9" ht="19.5" hidden="1" x14ac:dyDescent="0.4">
      <c r="A78" s="11"/>
      <c r="B78" s="13" t="s">
        <v>100</v>
      </c>
      <c r="C78" s="13"/>
      <c r="D78" s="13"/>
      <c r="E78" s="16"/>
      <c r="F78" s="14">
        <v>10</v>
      </c>
      <c r="G78" s="10">
        <v>6.79</v>
      </c>
      <c r="H78" s="10">
        <v>10</v>
      </c>
      <c r="I78" s="10">
        <v>6.79</v>
      </c>
    </row>
    <row r="79" spans="1:9" ht="19.5" hidden="1" x14ac:dyDescent="0.4">
      <c r="A79" s="11"/>
      <c r="B79" s="13" t="s">
        <v>82</v>
      </c>
      <c r="C79" s="13">
        <v>6</v>
      </c>
      <c r="D79" s="13"/>
      <c r="E79" s="16"/>
      <c r="F79" s="14">
        <v>2</v>
      </c>
      <c r="G79" s="10">
        <v>0.28910000000000002</v>
      </c>
      <c r="H79" s="10">
        <v>9</v>
      </c>
      <c r="I79" s="10">
        <v>3.8090999999999999</v>
      </c>
    </row>
    <row r="80" spans="1:9" ht="19.5" hidden="1" x14ac:dyDescent="0.4">
      <c r="A80" s="11"/>
      <c r="B80" s="13" t="s">
        <v>22</v>
      </c>
      <c r="C80" s="13">
        <v>6</v>
      </c>
      <c r="D80" s="13"/>
      <c r="E80" s="16"/>
      <c r="F80" s="14">
        <v>5</v>
      </c>
      <c r="G80" s="10">
        <v>3.1733463999999998</v>
      </c>
      <c r="H80" s="10">
        <v>253</v>
      </c>
      <c r="I80" s="10">
        <v>121.82656596797933</v>
      </c>
    </row>
    <row r="81" spans="1:9" ht="19.5" hidden="1" x14ac:dyDescent="0.4">
      <c r="A81" s="11"/>
      <c r="B81" s="13" t="s">
        <v>92</v>
      </c>
      <c r="C81" s="13">
        <v>6</v>
      </c>
      <c r="D81" s="13"/>
      <c r="E81" s="16"/>
      <c r="F81" s="14">
        <v>15</v>
      </c>
      <c r="G81" s="10">
        <v>10.503499999999999</v>
      </c>
      <c r="H81" s="10">
        <v>39</v>
      </c>
      <c r="I81" s="10">
        <v>33.328499999999991</v>
      </c>
    </row>
    <row r="82" spans="1:9" ht="19.5" hidden="1" x14ac:dyDescent="0.4">
      <c r="A82" s="11"/>
      <c r="B82" s="13" t="s">
        <v>36</v>
      </c>
      <c r="C82" s="13"/>
      <c r="D82" s="13"/>
      <c r="E82" s="16"/>
      <c r="F82" s="14">
        <v>0</v>
      </c>
      <c r="G82" s="10">
        <v>0</v>
      </c>
      <c r="H82" s="10">
        <v>11</v>
      </c>
      <c r="I82" s="10">
        <v>5.9732317890787909</v>
      </c>
    </row>
    <row r="83" spans="1:9" ht="19.5" hidden="1" x14ac:dyDescent="0.4">
      <c r="A83" s="11"/>
      <c r="B83" s="13" t="s">
        <v>101</v>
      </c>
      <c r="C83" s="13"/>
      <c r="D83" s="13"/>
      <c r="E83" s="16"/>
      <c r="F83" s="14">
        <v>8</v>
      </c>
      <c r="G83" s="10">
        <v>1.7568580000000003</v>
      </c>
      <c r="H83" s="10">
        <v>8</v>
      </c>
      <c r="I83" s="10">
        <v>1.7568580000000003</v>
      </c>
    </row>
    <row r="84" spans="1:9" ht="19.5" hidden="1" x14ac:dyDescent="0.4">
      <c r="A84" s="11"/>
      <c r="B84" s="13" t="s">
        <v>98</v>
      </c>
      <c r="C84" s="13"/>
      <c r="D84" s="13"/>
      <c r="E84" s="16"/>
      <c r="F84" s="14">
        <v>117</v>
      </c>
      <c r="G84" s="10">
        <v>23.807171900000007</v>
      </c>
      <c r="H84" s="10">
        <v>159</v>
      </c>
      <c r="I84" s="10">
        <v>34.32276610000001</v>
      </c>
    </row>
    <row r="85" spans="1:9" ht="19.5" hidden="1" x14ac:dyDescent="0.4">
      <c r="A85" s="11"/>
      <c r="B85" s="13" t="s">
        <v>34</v>
      </c>
      <c r="C85" s="13"/>
      <c r="D85" s="13"/>
      <c r="E85" s="16"/>
      <c r="F85" s="14">
        <v>0</v>
      </c>
      <c r="G85" s="10">
        <v>0</v>
      </c>
      <c r="H85" s="10">
        <v>69</v>
      </c>
      <c r="I85" s="10">
        <v>15.258201702577903</v>
      </c>
    </row>
    <row r="86" spans="1:9" ht="19.5" hidden="1" x14ac:dyDescent="0.4">
      <c r="A86" s="11"/>
      <c r="B86" s="13" t="s">
        <v>40</v>
      </c>
      <c r="C86" s="13">
        <v>6</v>
      </c>
      <c r="D86" s="13"/>
      <c r="E86" s="16"/>
      <c r="F86" s="14">
        <v>6</v>
      </c>
      <c r="G86" s="10">
        <v>1.1114651</v>
      </c>
      <c r="H86" s="10">
        <v>56</v>
      </c>
      <c r="I86" s="10">
        <v>17.808080227488862</v>
      </c>
    </row>
    <row r="87" spans="1:9" ht="19.5" hidden="1" x14ac:dyDescent="0.4">
      <c r="A87" s="11"/>
      <c r="B87" s="13" t="s">
        <v>93</v>
      </c>
      <c r="C87" s="13"/>
      <c r="D87" s="13"/>
      <c r="E87" s="16"/>
      <c r="F87" s="14">
        <v>0</v>
      </c>
      <c r="G87" s="10">
        <v>0</v>
      </c>
      <c r="H87" s="10">
        <v>93</v>
      </c>
      <c r="I87" s="10">
        <v>22.695032300000008</v>
      </c>
    </row>
    <row r="88" spans="1:9" ht="19.5" hidden="1" x14ac:dyDescent="0.4">
      <c r="A88" s="11"/>
      <c r="B88" s="13" t="s">
        <v>94</v>
      </c>
      <c r="C88" s="13"/>
      <c r="D88" s="13"/>
      <c r="E88" s="16"/>
      <c r="F88" s="14">
        <v>0</v>
      </c>
      <c r="G88" s="10">
        <v>0</v>
      </c>
      <c r="H88" s="10">
        <v>79</v>
      </c>
      <c r="I88" s="10">
        <v>19.3332935</v>
      </c>
    </row>
    <row r="89" spans="1:9" ht="19.5" hidden="1" x14ac:dyDescent="0.4">
      <c r="A89" s="11"/>
      <c r="B89" s="13" t="s">
        <v>26</v>
      </c>
      <c r="C89" s="13">
        <v>6</v>
      </c>
      <c r="D89" s="13"/>
      <c r="E89" s="16"/>
      <c r="F89" s="14" t="e">
        <f>VLOOKUP(B89,#REF!,2,0)</f>
        <v>#REF!</v>
      </c>
      <c r="G89" s="10" t="e">
        <f>VLOOKUP(B89,#REF!,3,0)</f>
        <v>#REF!</v>
      </c>
      <c r="H89" s="10" t="e">
        <f>VLOOKUP(B89,#REF!,2,0)</f>
        <v>#REF!</v>
      </c>
      <c r="I89" s="10" t="e">
        <f>VLOOKUP(B89,#REF!,3,0)</f>
        <v>#REF!</v>
      </c>
    </row>
    <row r="90" spans="1:9" ht="19.5" x14ac:dyDescent="0.4">
      <c r="A90" s="11">
        <v>39</v>
      </c>
      <c r="B90" s="13"/>
      <c r="C90" s="12" t="s">
        <v>64</v>
      </c>
      <c r="D90" s="14">
        <v>38304</v>
      </c>
      <c r="E90" s="10">
        <v>601416.38712460082</v>
      </c>
      <c r="F90" s="14">
        <v>28104</v>
      </c>
      <c r="G90" s="10">
        <v>4627.0283143819925</v>
      </c>
      <c r="H90" s="14">
        <v>200344</v>
      </c>
      <c r="I90" s="10">
        <v>22576.509398605704</v>
      </c>
    </row>
    <row r="91" spans="1:9" ht="19.5" x14ac:dyDescent="0.4">
      <c r="A91" s="21" t="s">
        <v>65</v>
      </c>
      <c r="B91" s="21"/>
      <c r="C91" s="22"/>
      <c r="D91" s="10">
        <f t="shared" ref="D91:E91" si="9">D19+D22+D44+D51+D90</f>
        <v>110039</v>
      </c>
      <c r="E91" s="10">
        <f t="shared" si="9"/>
        <v>2533485.5147709996</v>
      </c>
      <c r="F91" s="10">
        <f>F19+F22+F44+F51+F90</f>
        <v>54566</v>
      </c>
      <c r="G91" s="10">
        <f>G19+G22+G44+G51+G90</f>
        <v>16373.781555464</v>
      </c>
      <c r="H91" s="10">
        <f>H19+H22+H44+H51+H90</f>
        <v>588780</v>
      </c>
      <c r="I91" s="10">
        <f>I19+I22+I44+I51+I90</f>
        <v>94001.152044021495</v>
      </c>
    </row>
    <row r="92" spans="1:9" ht="15" x14ac:dyDescent="0.25">
      <c r="A92" s="2"/>
      <c r="C92" s="9" t="s">
        <v>66</v>
      </c>
      <c r="D92" s="9"/>
      <c r="E92" s="9"/>
      <c r="G92" s="4"/>
    </row>
    <row r="94" spans="1:9" x14ac:dyDescent="0.2">
      <c r="G94" s="4"/>
    </row>
    <row r="96" spans="1:9" x14ac:dyDescent="0.2">
      <c r="G96" s="4"/>
    </row>
  </sheetData>
  <sortState xmlns:xlrd2="http://schemas.microsoft.com/office/spreadsheetml/2017/richdata2" ref="B52:I88">
    <sortCondition ref="B52:B88"/>
  </sortState>
  <mergeCells count="16">
    <mergeCell ref="C6:I6"/>
    <mergeCell ref="C20:I20"/>
    <mergeCell ref="H4:I4"/>
    <mergeCell ref="A1:I1"/>
    <mergeCell ref="A2:I2"/>
    <mergeCell ref="C4:C5"/>
    <mergeCell ref="A4:A5"/>
    <mergeCell ref="F4:G4"/>
    <mergeCell ref="D4:E4"/>
    <mergeCell ref="C23:I23"/>
    <mergeCell ref="C45:I45"/>
    <mergeCell ref="A91:C91"/>
    <mergeCell ref="A19:C19"/>
    <mergeCell ref="A22:C22"/>
    <mergeCell ref="A44:C44"/>
    <mergeCell ref="A51:C51"/>
  </mergeCells>
  <printOptions horizontalCentered="1" verticalCentered="1"/>
  <pageMargins left="0.56999999999999995" right="0.23622047244094491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Kunal Palsuledesai</dc:creator>
  <cp:lastModifiedBy>Savan Manilal Patel</cp:lastModifiedBy>
  <cp:lastPrinted>2025-11-28T09:53:28Z</cp:lastPrinted>
  <dcterms:created xsi:type="dcterms:W3CDTF">2015-06-05T18:17:20Z</dcterms:created>
  <dcterms:modified xsi:type="dcterms:W3CDTF">2025-11-28T09:53:31Z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2023-02-15T05:22:51Z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2f339cf1-e4ae-4b41-bb09-abc49ffb3716</vt:lpwstr>
  </property>
  <property fmtid="{D5CDD505-2E9C-101B-9397-08002B2CF9AE}" pid="7" name="MSIP_Label_defa4170-0d19-0005-0004-bc88714345d2_ActionId">
    <vt:lpwstr>4bad6477-ba69-4086-a3f2-5dc9aa779d9e</vt:lpwstr>
  </property>
  <property fmtid="{D5CDD505-2E9C-101B-9397-08002B2CF9AE}" pid="8" name="MSIP_Label_defa4170-0d19-0005-0004-bc88714345d2_ContentBits">
    <vt:lpwstr>0</vt:lpwstr>
  </property>
</Properties>
</file>